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lir Expressway Project\Bidding Documents single stage two enevelope\SPPRA- single stage two envelop\SPPRA documents for Addendum to RFP 15 october 2019\"/>
    </mc:Choice>
  </mc:AlternateContent>
  <bookViews>
    <workbookView xWindow="0" yWindow="0" windowWidth="13584" windowHeight="5772"/>
  </bookViews>
  <sheets>
    <sheet name="FE" sheetId="1" r:id="rId1"/>
  </sheets>
  <externalReferences>
    <externalReference r:id="rId2"/>
  </externalReferences>
  <definedNames>
    <definedName name="ANNUITY_CHECK">'[1]Annuity working'!$E$22</definedName>
    <definedName name="ANNUITY_COPY">'[1]Annuity working'!$I$20:$AO$20</definedName>
    <definedName name="ANNUITY_PASTE">'[1]Annuity working'!$I$22:$AO$22</definedName>
    <definedName name="AR_CHECK">[1]BS!$H$103</definedName>
    <definedName name="ARST_CHECK">[1]BS!$H$105</definedName>
    <definedName name="BS_CHECK">[1]BS!$H$53</definedName>
    <definedName name="CIQWBGuid" hidden="1">"1b6aad16-e363-4392-a0fe-ea78faa7257a"</definedName>
    <definedName name="CLEAR_ROW_CHECK">[1]BS!$H$68</definedName>
    <definedName name="Equity_IRR_PP_COPY">'[1]Project Appraisal'!$D$44</definedName>
    <definedName name="FC_CHECK">[1]Assumptions!$J$139</definedName>
    <definedName name="FC_COPY">[1]Assumptions!$I$139</definedName>
    <definedName name="FC_PASTE">[1]Assumptions!$H$139</definedName>
    <definedName name="GD">[1]Dashboard!$F$23</definedName>
    <definedName name="GOAL_SEEK">[1]Motherboard!$G$12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42787.4240277778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R_CHECK">[1]Motherboard!$P$35</definedName>
    <definedName name="MASTER_VGF_CHECK">[1]BS!$H$65</definedName>
    <definedName name="MASTER_VGFWCLEAR_CHECK">[1]BS!$H$70</definedName>
    <definedName name="MASTER_VGFWCLEARAR_CHECK">[1]BS!$H$107</definedName>
    <definedName name="MODE">[1]Motherboard!$C$4</definedName>
    <definedName name="REPAYMENT_CHECK">'[1]P&amp;L'!$D$128</definedName>
    <definedName name="s">[1]Dashboard!$N$5</definedName>
    <definedName name="S3_DIRR" localSheetId="0">[1]Results!#REF!</definedName>
    <definedName name="S3_DIRR">[1]Results!#REF!</definedName>
    <definedName name="S3_E" localSheetId="0">[1]Results!#REF!</definedName>
    <definedName name="S3_E">[1]Results!#REF!</definedName>
    <definedName name="S3_EIRR" localSheetId="0">[1]Results!#REF!</definedName>
    <definedName name="S3_EIRR">[1]Results!#REF!</definedName>
    <definedName name="S3_GD" localSheetId="0">[1]Results!#REF!</definedName>
    <definedName name="S3_GD">[1]Results!#REF!</definedName>
    <definedName name="S3_GI" localSheetId="0">[1]Results!#REF!</definedName>
    <definedName name="S3_GI">[1]Results!#REF!</definedName>
    <definedName name="S3_GIP" localSheetId="0">[1]Results!#REF!</definedName>
    <definedName name="S3_GIP">[1]Results!#REF!</definedName>
    <definedName name="S3_PIRR" localSheetId="0">[1]Results!#REF!</definedName>
    <definedName name="S3_PIRR">[1]Results!#REF!</definedName>
    <definedName name="S3_PNPV" localSheetId="0">[1]Results!#REF!</definedName>
    <definedName name="S3_PNPV">[1]Results!#REF!</definedName>
    <definedName name="S3_TOLL" localSheetId="0">[1]Results!#REF!</definedName>
    <definedName name="S3_TOLL">[1]Results!#REF!</definedName>
    <definedName name="S4_DIRR" localSheetId="0">[1]Results!#REF!</definedName>
    <definedName name="S4_DIRR">[1]Results!#REF!</definedName>
    <definedName name="S4_E" localSheetId="0">[1]Results!#REF!</definedName>
    <definedName name="S4_E">[1]Results!#REF!</definedName>
    <definedName name="S4_EIRR" localSheetId="0">[1]Results!#REF!</definedName>
    <definedName name="S4_EIRR">[1]Results!#REF!</definedName>
    <definedName name="S4_GD" localSheetId="0">[1]Results!#REF!</definedName>
    <definedName name="S4_GD">[1]Results!#REF!</definedName>
    <definedName name="S4_GI" localSheetId="0">[1]Results!#REF!</definedName>
    <definedName name="S4_GI">[1]Results!#REF!</definedName>
    <definedName name="S4_GIP" localSheetId="0">[1]Results!#REF!</definedName>
    <definedName name="S4_GIP">[1]Results!#REF!</definedName>
    <definedName name="S4_PIRR" localSheetId="0">[1]Results!#REF!</definedName>
    <definedName name="S4_PIRR">[1]Results!#REF!</definedName>
    <definedName name="S4_PNPV" localSheetId="0">[1]Results!#REF!</definedName>
    <definedName name="S4_PNPV">[1]Results!#REF!</definedName>
    <definedName name="S4_TOLL" localSheetId="0">[1]Results!#REF!</definedName>
    <definedName name="S4_TOLL">[1]Results!#REF!</definedName>
    <definedName name="S5_R2" localSheetId="0">[1]Results!#REF!</definedName>
    <definedName name="S5_R2">[1]Results!#REF!</definedName>
    <definedName name="S7_DIRR" localSheetId="0">[1]Results!#REF!</definedName>
    <definedName name="S7_DIRR">[1]Results!#REF!</definedName>
    <definedName name="S7_E" localSheetId="0">[1]Results!#REF!</definedName>
    <definedName name="S7_E">[1]Results!#REF!</definedName>
    <definedName name="S7_EIRR" localSheetId="0">[1]Results!#REF!</definedName>
    <definedName name="S7_EIRR">[1]Results!#REF!</definedName>
    <definedName name="S7_GD" localSheetId="0">[1]Results!#REF!</definedName>
    <definedName name="S7_GD">[1]Results!#REF!</definedName>
    <definedName name="S7_GI" localSheetId="0">[1]Results!#REF!</definedName>
    <definedName name="S7_GI">[1]Results!#REF!</definedName>
    <definedName name="S7_GIP" localSheetId="0">[1]Results!#REF!</definedName>
    <definedName name="S7_GIP">[1]Results!#REF!</definedName>
    <definedName name="S7_PIRR" localSheetId="0">[1]Results!#REF!</definedName>
    <definedName name="S7_PIRR">[1]Results!#REF!</definedName>
    <definedName name="S7_PNPV" localSheetId="0">[1]Results!#REF!</definedName>
    <definedName name="S7_PNPV">[1]Results!#REF!</definedName>
    <definedName name="S7_R" localSheetId="0">[1]Results!#REF!</definedName>
    <definedName name="S7_R">[1]Results!#REF!</definedName>
    <definedName name="S7_RS" localSheetId="0">[1]Results!#REF!</definedName>
    <definedName name="S7_RS">[1]Results!#REF!</definedName>
    <definedName name="S7_TOLL" localSheetId="0">[1]Results!#REF!</definedName>
    <definedName name="S7_TOLL">[1]Results!#REF!</definedName>
    <definedName name="TFC_CHECK">[1]Working!$G$47</definedName>
    <definedName name="TII_CHECK">[1]Working!$G$35</definedName>
    <definedName name="TO_VALUE">[1]Motherboard!$G$14</definedName>
    <definedName name="VGF_CASH">[1]Assumptions!$G$436</definedName>
    <definedName name="VGF_CHECK">[1]BS!$H$60</definedName>
    <definedName name="VGF_CHECK_STI">[1]BS!$H$63</definedName>
    <definedName name="VGF_NCF">[1]Motherboard!$C$6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H3" i="1" s="1"/>
  <c r="I3" i="1" s="1"/>
  <c r="J3" i="1" s="1"/>
  <c r="K3" i="1" s="1"/>
  <c r="L3" i="1" s="1"/>
  <c r="M3" i="1" s="1"/>
  <c r="N3" i="1" s="1"/>
  <c r="O3" i="1" s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C23" i="1"/>
  <c r="D23" i="1"/>
  <c r="E23" i="1"/>
  <c r="F23" i="1"/>
  <c r="F26" i="1" s="1"/>
  <c r="G23" i="1"/>
  <c r="G26" i="1" s="1"/>
  <c r="H23" i="1"/>
  <c r="I23" i="1"/>
  <c r="J23" i="1"/>
  <c r="J26" i="1" s="1"/>
  <c r="K23" i="1"/>
  <c r="K26" i="1" s="1"/>
  <c r="L23" i="1"/>
  <c r="L26" i="1" s="1"/>
  <c r="M23" i="1"/>
  <c r="N23" i="1"/>
  <c r="N26" i="1" s="1"/>
  <c r="O23" i="1"/>
  <c r="O26" i="1" s="1"/>
  <c r="H26" i="1"/>
  <c r="I26" i="1"/>
  <c r="M26" i="1"/>
  <c r="F27" i="1"/>
  <c r="G27" i="1"/>
  <c r="H27" i="1"/>
  <c r="I27" i="1"/>
  <c r="J27" i="1"/>
  <c r="K27" i="1"/>
  <c r="L27" i="1"/>
  <c r="M27" i="1"/>
  <c r="N27" i="1"/>
  <c r="O27" i="1"/>
  <c r="F28" i="1"/>
  <c r="G28" i="1"/>
  <c r="H28" i="1"/>
  <c r="I28" i="1"/>
  <c r="J28" i="1"/>
  <c r="K28" i="1"/>
  <c r="L28" i="1"/>
  <c r="M28" i="1"/>
  <c r="N28" i="1"/>
  <c r="O28" i="1"/>
  <c r="C29" i="1"/>
  <c r="D29" i="1"/>
  <c r="E29" i="1"/>
  <c r="A33" i="1"/>
  <c r="A34" i="1"/>
  <c r="B34" i="1"/>
  <c r="B19" i="1" l="1"/>
  <c r="O29" i="1"/>
  <c r="K29" i="1"/>
  <c r="G29" i="1"/>
  <c r="I29" i="1"/>
  <c r="M29" i="1"/>
  <c r="F29" i="1"/>
  <c r="L29" i="1"/>
  <c r="J29" i="1"/>
  <c r="N29" i="1"/>
  <c r="H29" i="1"/>
  <c r="B31" i="1" l="1"/>
  <c r="B33" i="1" s="1"/>
  <c r="B35" i="1" s="1"/>
</calcChain>
</file>

<file path=xl/comments1.xml><?xml version="1.0" encoding="utf-8"?>
<comments xmlns="http://schemas.openxmlformats.org/spreadsheetml/2006/main">
  <authors>
    <author>Ahmed Niaz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GOS:</t>
        </r>
        <r>
          <rPr>
            <sz val="9"/>
            <color indexed="81"/>
            <rFont val="Tahoma"/>
            <family val="2"/>
          </rPr>
          <t xml:space="preserve">
Gross expense as per the Financial Model.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GOS:</t>
        </r>
        <r>
          <rPr>
            <sz val="9"/>
            <color indexed="81"/>
            <rFont val="Tahoma"/>
            <family val="2"/>
          </rPr>
          <t xml:space="preserve">
MRG required for each component by the Bidder for the purpose of undertaking the Project.</t>
        </r>
      </text>
    </comment>
  </commentList>
</comments>
</file>

<file path=xl/sharedStrings.xml><?xml version="1.0" encoding="utf-8"?>
<sst xmlns="http://schemas.openxmlformats.org/spreadsheetml/2006/main" count="25" uniqueCount="18">
  <si>
    <t>Bid price</t>
  </si>
  <si>
    <t>PV of MRG for the purpose of financial evaluation</t>
  </si>
  <si>
    <t>Total</t>
  </si>
  <si>
    <t>Taxes</t>
  </si>
  <si>
    <t>O&amp;M</t>
  </si>
  <si>
    <t>Debt servicing</t>
  </si>
  <si>
    <t>Difference weightage for the purpose of financial evalutation</t>
  </si>
  <si>
    <t>Debt servicing difference between MRG required and maximum</t>
  </si>
  <si>
    <t>MRG for the purpose of financial evaluation</t>
  </si>
  <si>
    <t>PV of MRG required</t>
  </si>
  <si>
    <t>MRG required</t>
  </si>
  <si>
    <t>Taxes (considering revenue as maximum MRG)</t>
  </si>
  <si>
    <t>Maximum MRG</t>
  </si>
  <si>
    <t>GOS equity</t>
  </si>
  <si>
    <t>Project cost</t>
  </si>
  <si>
    <t>Construction period</t>
  </si>
  <si>
    <t>Year</t>
  </si>
  <si>
    <t>Only enter amounts (in PKR only) in the cells highlighted blue (to be linked with the financial model)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</si>
</sst>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[$€]* #,##0.00_-;\-[$€]* #,##0.00_-;_-[$€]* &quot;-&quot;??_-;_-@_-"/>
    <numFmt numFmtId="165" formatCode="_(* #,##0_);_(* \(#,##0\);_(* &quot;-&quot;??_);_(@_)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164" fontId="0" fillId="0" borderId="0" xfId="0"/>
    <xf numFmtId="165" fontId="3" fillId="0" borderId="1" xfId="1" applyNumberFormat="1" applyFont="1" applyBorder="1"/>
    <xf numFmtId="164" fontId="3" fillId="0" borderId="0" xfId="0" applyFont="1"/>
    <xf numFmtId="165" fontId="0" fillId="0" borderId="0" xfId="1" applyNumberFormat="1" applyFont="1"/>
    <xf numFmtId="165" fontId="3" fillId="0" borderId="2" xfId="1" applyNumberFormat="1" applyFont="1" applyBorder="1"/>
    <xf numFmtId="165" fontId="2" fillId="0" borderId="0" xfId="1" applyNumberFormat="1" applyFont="1"/>
    <xf numFmtId="166" fontId="4" fillId="0" borderId="0" xfId="2" applyNumberFormat="1" applyFont="1"/>
    <xf numFmtId="164" fontId="5" fillId="0" borderId="0" xfId="0" applyFont="1"/>
    <xf numFmtId="165" fontId="2" fillId="2" borderId="0" xfId="1" applyNumberFormat="1" applyFont="1" applyFill="1" applyProtection="1">
      <protection locked="0"/>
    </xf>
    <xf numFmtId="166" fontId="0" fillId="0" borderId="0" xfId="2" applyNumberFormat="1" applyFont="1"/>
    <xf numFmtId="165" fontId="5" fillId="0" borderId="0" xfId="1" applyNumberFormat="1" applyFont="1"/>
    <xf numFmtId="165" fontId="6" fillId="2" borderId="2" xfId="1" applyNumberFormat="1" applyFont="1" applyFill="1" applyBorder="1" applyAlignment="1" applyProtection="1">
      <alignment horizontal="center"/>
      <protection locked="0"/>
    </xf>
    <xf numFmtId="164" fontId="7" fillId="2" borderId="0" xfId="0" applyFont="1" applyFill="1" applyAlignment="1"/>
    <xf numFmtId="165" fontId="7" fillId="0" borderId="0" xfId="1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med.Niaz\Desktop\MEW_FM_MM_v112_19Jul2019_NEW_NAE_v8_Revised%20Project%20Co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 (2)"/>
      <sheetName val="Cover"/>
      <sheetName val="Index"/>
      <sheetName val="User guide"/>
      <sheetName val="Results"/>
      <sheetName val="Sheet1"/>
      <sheetName val="Sheet4"/>
      <sheetName val="Dashboard"/>
      <sheetName val="Sheet7"/>
      <sheetName val="Sheet12"/>
      <sheetName val="Chart1"/>
      <sheetName val="Sheet3"/>
      <sheetName val="Sheet2"/>
      <sheetName val="MRG"/>
      <sheetName val="Motherboard"/>
      <sheetName val="Sheet6"/>
      <sheetName val="Sheet5 (3)"/>
      <sheetName val="Sheet5"/>
      <sheetName val="Sheet8"/>
      <sheetName val="Sheet9"/>
      <sheetName val="Sheet5 (2)"/>
      <sheetName val="Assumptions"/>
      <sheetName val="Project cost"/>
      <sheetName val="Project Appraisal"/>
      <sheetName val="Sheet11"/>
      <sheetName val="Sheet10"/>
      <sheetName val="Sheet7 (2)"/>
      <sheetName val="CF"/>
      <sheetName val="P&amp;L"/>
      <sheetName val="BS"/>
      <sheetName val="Dividend working"/>
      <sheetName val="Financing structure"/>
      <sheetName val="IDC"/>
      <sheetName val="Revenue - MEW"/>
      <sheetName val="O&amp;M"/>
      <sheetName val="Fixed assets"/>
      <sheetName val="Debt"/>
      <sheetName val="Equity"/>
      <sheetName val="Tax"/>
      <sheetName val="Major overlay"/>
      <sheetName val="Working"/>
      <sheetName val="Macro-Economic Variables"/>
      <sheetName val="Viability funding"/>
      <sheetName val="Annuity working"/>
      <sheetName val="Graph"/>
      <sheetName val="Timeline and flag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>
        <row r="5">
          <cell r="N5" t="str">
            <v>Scenario 1</v>
          </cell>
        </row>
        <row r="23">
          <cell r="F23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C4" t="str">
            <v>Toll</v>
          </cell>
        </row>
        <row r="6">
          <cell r="C6" t="str">
            <v>Yes</v>
          </cell>
        </row>
        <row r="12">
          <cell r="G12" t="str">
            <v>No</v>
          </cell>
        </row>
        <row r="14">
          <cell r="G14">
            <v>0.17</v>
          </cell>
        </row>
        <row r="35">
          <cell r="P35" t="str">
            <v>OK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39">
          <cell r="H139">
            <v>388886225.9355737</v>
          </cell>
          <cell r="I139">
            <v>388886226.19335896</v>
          </cell>
          <cell r="J139" t="str">
            <v>OK</v>
          </cell>
        </row>
        <row r="436">
          <cell r="G436">
            <v>0</v>
          </cell>
        </row>
      </sheetData>
      <sheetData sheetId="22" refreshError="1"/>
      <sheetData sheetId="23">
        <row r="44">
          <cell r="D44">
            <v>9.3386938113375839E-2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>
        <row r="128">
          <cell r="D128" t="str">
            <v>OK</v>
          </cell>
        </row>
      </sheetData>
      <sheetData sheetId="29">
        <row r="53">
          <cell r="H53" t="str">
            <v>Check</v>
          </cell>
        </row>
        <row r="60">
          <cell r="H60" t="str">
            <v>Check</v>
          </cell>
        </row>
        <row r="63">
          <cell r="H63" t="str">
            <v>OK</v>
          </cell>
        </row>
        <row r="65">
          <cell r="H65" t="str">
            <v>CHECK</v>
          </cell>
        </row>
        <row r="68">
          <cell r="H68" t="str">
            <v>OK</v>
          </cell>
        </row>
        <row r="70">
          <cell r="H70" t="str">
            <v>Check</v>
          </cell>
        </row>
        <row r="103">
          <cell r="H103" t="str">
            <v>OK</v>
          </cell>
        </row>
        <row r="105">
          <cell r="H105" t="str">
            <v>OK</v>
          </cell>
        </row>
        <row r="107">
          <cell r="H107" t="str">
            <v>Check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35">
          <cell r="G35" t="str">
            <v>OK</v>
          </cell>
        </row>
        <row r="47">
          <cell r="G47" t="str">
            <v>OK</v>
          </cell>
        </row>
      </sheetData>
      <sheetData sheetId="41" refreshError="1"/>
      <sheetData sheetId="42" refreshError="1"/>
      <sheetData sheetId="43">
        <row r="20">
          <cell r="I20">
            <v>0</v>
          </cell>
          <cell r="J20">
            <v>0</v>
          </cell>
          <cell r="K20">
            <v>0</v>
          </cell>
          <cell r="L20">
            <v>5778202701.6441393</v>
          </cell>
          <cell r="M20">
            <v>5841091287.3170872</v>
          </cell>
          <cell r="N20">
            <v>5907222921.7656908</v>
          </cell>
          <cell r="O20">
            <v>6134102533.6464272</v>
          </cell>
          <cell r="P20">
            <v>6241610868.6633282</v>
          </cell>
          <cell r="Q20">
            <v>6359938035.7769127</v>
          </cell>
          <cell r="R20">
            <v>6535720194.4393978</v>
          </cell>
          <cell r="S20">
            <v>6737481117.4784603</v>
          </cell>
          <cell r="T20">
            <v>6969830792.7918348</v>
          </cell>
          <cell r="U20">
            <v>7227623919.6368666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2">
          <cell r="E22" t="str">
            <v>OK</v>
          </cell>
          <cell r="I22">
            <v>0</v>
          </cell>
          <cell r="J22">
            <v>0</v>
          </cell>
          <cell r="K22">
            <v>0</v>
          </cell>
          <cell r="L22">
            <v>5778202701.6441393</v>
          </cell>
          <cell r="M22">
            <v>5841091287.3170872</v>
          </cell>
          <cell r="N22">
            <v>5907222921.7656908</v>
          </cell>
          <cell r="O22">
            <v>6134102533.6464272</v>
          </cell>
          <cell r="P22">
            <v>6241610868.6633282</v>
          </cell>
          <cell r="Q22">
            <v>6359938035.7769127</v>
          </cell>
          <cell r="R22">
            <v>6535720194.4393978</v>
          </cell>
          <cell r="S22">
            <v>6737481117.4784603</v>
          </cell>
          <cell r="T22">
            <v>6969830792.7918348</v>
          </cell>
          <cell r="U22">
            <v>7227623919.6368666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</sheetData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27F"/>
  </sheetPr>
  <dimension ref="A1:R3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10" sqref="A10"/>
      <selection pane="bottomRight" activeCell="A18" sqref="A18"/>
    </sheetView>
  </sheetViews>
  <sheetFormatPr defaultColWidth="0" defaultRowHeight="14.4" zeroHeight="1" x14ac:dyDescent="0.3"/>
  <cols>
    <col min="1" max="1" width="61.21875" bestFit="1" customWidth="1"/>
    <col min="2" max="2" width="21" customWidth="1"/>
    <col min="3" max="3" width="17" customWidth="1"/>
    <col min="4" max="15" width="15.109375" customWidth="1"/>
    <col min="16" max="16" width="15.109375" bestFit="1" customWidth="1"/>
    <col min="17" max="18" width="0" hidden="1" customWidth="1"/>
    <col min="19" max="16384" width="9.109375" hidden="1"/>
  </cols>
  <sheetData>
    <row r="1" spans="1:18" x14ac:dyDescent="0.3">
      <c r="A1" s="12" t="s">
        <v>17</v>
      </c>
      <c r="B1" s="12"/>
    </row>
    <row r="2" spans="1:18" x14ac:dyDescent="0.3"/>
    <row r="3" spans="1:18" x14ac:dyDescent="0.3">
      <c r="A3" s="7" t="s">
        <v>16</v>
      </c>
      <c r="B3" s="7"/>
      <c r="C3" s="13" t="s">
        <v>15</v>
      </c>
      <c r="D3" s="13"/>
      <c r="E3" s="13"/>
      <c r="F3" s="10">
        <v>1</v>
      </c>
      <c r="G3" s="10">
        <f t="shared" ref="G3:O3" si="0">F3+1</f>
        <v>2</v>
      </c>
      <c r="H3" s="10">
        <f t="shared" si="0"/>
        <v>3</v>
      </c>
      <c r="I3" s="10">
        <f t="shared" si="0"/>
        <v>4</v>
      </c>
      <c r="J3" s="10">
        <f t="shared" si="0"/>
        <v>5</v>
      </c>
      <c r="K3" s="10">
        <f t="shared" si="0"/>
        <v>6</v>
      </c>
      <c r="L3" s="10">
        <f t="shared" si="0"/>
        <v>7</v>
      </c>
      <c r="M3" s="10">
        <f t="shared" si="0"/>
        <v>8</v>
      </c>
      <c r="N3" s="10">
        <f t="shared" si="0"/>
        <v>9</v>
      </c>
      <c r="O3" s="10">
        <f t="shared" si="0"/>
        <v>10</v>
      </c>
      <c r="P3" s="3"/>
      <c r="Q3" s="3"/>
      <c r="R3" s="3"/>
    </row>
    <row r="4" spans="1:18" ht="5.0999999999999996" customHeight="1" x14ac:dyDescent="0.3">
      <c r="A4" s="7"/>
      <c r="B4" s="7"/>
      <c r="C4" s="7"/>
      <c r="D4" s="7"/>
      <c r="E4" s="7"/>
      <c r="F4" s="10"/>
      <c r="G4" s="10"/>
      <c r="H4" s="10"/>
      <c r="I4" s="10"/>
      <c r="J4" s="10"/>
      <c r="K4" s="10"/>
      <c r="L4" s="10"/>
      <c r="M4" s="10"/>
      <c r="N4" s="10"/>
      <c r="O4" s="10"/>
      <c r="P4" s="3"/>
      <c r="Q4" s="3"/>
      <c r="R4" s="3"/>
    </row>
    <row r="5" spans="1:18" x14ac:dyDescent="0.3">
      <c r="A5" s="7" t="s">
        <v>14</v>
      </c>
      <c r="B5" s="11">
        <v>0</v>
      </c>
      <c r="D5" s="7"/>
      <c r="E5" s="7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</row>
    <row r="6" spans="1:18" x14ac:dyDescent="0.3">
      <c r="A6" s="7" t="s">
        <v>13</v>
      </c>
      <c r="B6" s="11">
        <v>0</v>
      </c>
      <c r="D6" s="7"/>
      <c r="E6" s="7"/>
      <c r="F6" s="10"/>
      <c r="G6" s="10"/>
      <c r="H6" s="10"/>
      <c r="I6" s="10"/>
      <c r="J6" s="10"/>
      <c r="K6" s="10"/>
      <c r="L6" s="10"/>
      <c r="M6" s="10"/>
      <c r="N6" s="10"/>
      <c r="O6" s="10"/>
      <c r="P6" s="3"/>
      <c r="Q6" s="3"/>
      <c r="R6" s="3"/>
    </row>
    <row r="7" spans="1:18" ht="5.0999999999999996" customHeight="1" x14ac:dyDescent="0.3">
      <c r="A7" s="7"/>
      <c r="B7" s="7"/>
      <c r="C7" s="7"/>
      <c r="D7" s="7"/>
      <c r="E7" s="7"/>
      <c r="F7" s="10"/>
      <c r="G7" s="10"/>
      <c r="H7" s="10"/>
      <c r="I7" s="10"/>
      <c r="J7" s="10"/>
      <c r="K7" s="10"/>
      <c r="L7" s="10"/>
      <c r="M7" s="10"/>
      <c r="N7" s="10"/>
      <c r="O7" s="10"/>
      <c r="P7" s="3"/>
      <c r="Q7" s="3"/>
      <c r="R7" s="3"/>
    </row>
    <row r="8" spans="1:18" x14ac:dyDescent="0.3">
      <c r="A8" s="2" t="s">
        <v>12</v>
      </c>
      <c r="B8" s="2"/>
      <c r="C8" s="2"/>
      <c r="D8" s="2"/>
      <c r="E8" s="2"/>
      <c r="F8" s="10"/>
      <c r="G8" s="10"/>
      <c r="H8" s="10"/>
      <c r="I8" s="10"/>
      <c r="J8" s="10"/>
      <c r="K8" s="10"/>
      <c r="L8" s="10"/>
      <c r="M8" s="10"/>
      <c r="N8" s="10"/>
      <c r="O8" s="10"/>
      <c r="P8" s="3"/>
      <c r="Q8" s="3"/>
      <c r="R8" s="3"/>
    </row>
    <row r="9" spans="1:18" x14ac:dyDescent="0.3">
      <c r="A9" t="s">
        <v>5</v>
      </c>
      <c r="C9" s="5">
        <v>0</v>
      </c>
      <c r="D9" s="5">
        <v>0</v>
      </c>
      <c r="E9" s="5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3"/>
    </row>
    <row r="10" spans="1:18" x14ac:dyDescent="0.3">
      <c r="A10" t="s">
        <v>4</v>
      </c>
      <c r="C10" s="5">
        <v>0</v>
      </c>
      <c r="D10" s="5">
        <v>0</v>
      </c>
      <c r="E10" s="5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8" x14ac:dyDescent="0.3">
      <c r="A11" t="s">
        <v>11</v>
      </c>
      <c r="C11" s="5">
        <v>0</v>
      </c>
      <c r="D11" s="5">
        <v>0</v>
      </c>
      <c r="E11" s="5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8" x14ac:dyDescent="0.3">
      <c r="A12" s="2" t="s">
        <v>2</v>
      </c>
      <c r="B12" s="2"/>
      <c r="C12" s="4">
        <f t="shared" ref="C12:O12" si="1">SUM(C9:C11)</f>
        <v>0</v>
      </c>
      <c r="D12" s="4">
        <f t="shared" si="1"/>
        <v>0</v>
      </c>
      <c r="E12" s="4">
        <f t="shared" si="1"/>
        <v>0</v>
      </c>
      <c r="F12" s="4">
        <f t="shared" si="1"/>
        <v>0</v>
      </c>
      <c r="G12" s="4">
        <f t="shared" si="1"/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1"/>
        <v>0</v>
      </c>
    </row>
    <row r="13" spans="1:18" ht="5.0999999999999996" customHeight="1" x14ac:dyDescent="0.3"/>
    <row r="14" spans="1:18" x14ac:dyDescent="0.3">
      <c r="A14" s="2" t="s">
        <v>10</v>
      </c>
      <c r="B14" s="2"/>
      <c r="C14" s="2"/>
      <c r="D14" s="2"/>
      <c r="E14" s="2"/>
      <c r="J14" s="9"/>
      <c r="K14" s="9"/>
      <c r="L14" s="9"/>
      <c r="M14" s="9"/>
      <c r="N14" s="9"/>
      <c r="O14" s="9"/>
      <c r="P14" s="9"/>
    </row>
    <row r="15" spans="1:18" x14ac:dyDescent="0.3">
      <c r="A15" t="s">
        <v>5</v>
      </c>
      <c r="C15" s="5">
        <v>0</v>
      </c>
      <c r="D15" s="5">
        <v>0</v>
      </c>
      <c r="E15" s="5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8" x14ac:dyDescent="0.3">
      <c r="A16" t="s">
        <v>4</v>
      </c>
      <c r="C16" s="5">
        <v>0</v>
      </c>
      <c r="D16" s="5">
        <v>0</v>
      </c>
      <c r="E16" s="5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1:15" x14ac:dyDescent="0.3">
      <c r="A17" t="s">
        <v>3</v>
      </c>
      <c r="C17" s="5">
        <v>0</v>
      </c>
      <c r="D17" s="5">
        <v>0</v>
      </c>
      <c r="E17" s="5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1:15" x14ac:dyDescent="0.3">
      <c r="A18" t="s">
        <v>2</v>
      </c>
      <c r="C18" s="4">
        <f t="shared" ref="C18:O18" si="2">SUM(C15:C17)</f>
        <v>0</v>
      </c>
      <c r="D18" s="4">
        <f t="shared" si="2"/>
        <v>0</v>
      </c>
      <c r="E18" s="4">
        <f t="shared" si="2"/>
        <v>0</v>
      </c>
      <c r="F18" s="4">
        <f t="shared" si="2"/>
        <v>0</v>
      </c>
      <c r="G18" s="4">
        <f t="shared" si="2"/>
        <v>0</v>
      </c>
      <c r="H18" s="4">
        <f t="shared" si="2"/>
        <v>0</v>
      </c>
      <c r="I18" s="4">
        <f t="shared" si="2"/>
        <v>0</v>
      </c>
      <c r="J18" s="4">
        <f t="shared" si="2"/>
        <v>0</v>
      </c>
      <c r="K18" s="4">
        <f t="shared" si="2"/>
        <v>0</v>
      </c>
      <c r="L18" s="4">
        <f t="shared" si="2"/>
        <v>0</v>
      </c>
      <c r="M18" s="4">
        <f t="shared" si="2"/>
        <v>0</v>
      </c>
      <c r="N18" s="4">
        <f t="shared" si="2"/>
        <v>0</v>
      </c>
      <c r="O18" s="4">
        <f t="shared" si="2"/>
        <v>0</v>
      </c>
    </row>
    <row r="19" spans="1:15" x14ac:dyDescent="0.3">
      <c r="A19" s="2" t="s">
        <v>9</v>
      </c>
      <c r="B19" s="4">
        <f>NPV(14%,C18:O18)</f>
        <v>0</v>
      </c>
    </row>
    <row r="20" spans="1:15" ht="5.0999999999999996" customHeight="1" x14ac:dyDescent="0.3"/>
    <row r="21" spans="1:15" x14ac:dyDescent="0.3">
      <c r="A21" s="2" t="s">
        <v>8</v>
      </c>
      <c r="B21" s="2"/>
    </row>
    <row r="22" spans="1:15" ht="5.0999999999999996" customHeight="1" x14ac:dyDescent="0.3">
      <c r="A22" s="2"/>
      <c r="B22" s="2"/>
    </row>
    <row r="23" spans="1:15" x14ac:dyDescent="0.3">
      <c r="A23" s="2" t="s">
        <v>7</v>
      </c>
      <c r="B23" s="2"/>
      <c r="C23" s="3">
        <f t="shared" ref="C23:O23" si="3">C9-C15</f>
        <v>0</v>
      </c>
      <c r="D23" s="3">
        <f t="shared" si="3"/>
        <v>0</v>
      </c>
      <c r="E23" s="3">
        <f t="shared" si="3"/>
        <v>0</v>
      </c>
      <c r="F23" s="3">
        <f t="shared" si="3"/>
        <v>0</v>
      </c>
      <c r="G23" s="3">
        <f t="shared" si="3"/>
        <v>0</v>
      </c>
      <c r="H23" s="3">
        <f t="shared" si="3"/>
        <v>0</v>
      </c>
      <c r="I23" s="3">
        <f t="shared" si="3"/>
        <v>0</v>
      </c>
      <c r="J23" s="3">
        <f t="shared" si="3"/>
        <v>0</v>
      </c>
      <c r="K23" s="3">
        <f t="shared" si="3"/>
        <v>0</v>
      </c>
      <c r="L23" s="3">
        <f t="shared" si="3"/>
        <v>0</v>
      </c>
      <c r="M23" s="3">
        <f t="shared" si="3"/>
        <v>0</v>
      </c>
      <c r="N23" s="3">
        <f t="shared" si="3"/>
        <v>0</v>
      </c>
      <c r="O23" s="3">
        <f t="shared" si="3"/>
        <v>0</v>
      </c>
    </row>
    <row r="24" spans="1:15" x14ac:dyDescent="0.3">
      <c r="A24" s="7" t="s">
        <v>6</v>
      </c>
      <c r="B24" s="7"/>
      <c r="C24" s="3"/>
      <c r="D24" s="3"/>
      <c r="E24" s="3"/>
      <c r="F24" s="6">
        <v>0.5</v>
      </c>
      <c r="G24" s="6">
        <v>0.5</v>
      </c>
      <c r="H24" s="6">
        <v>0.5</v>
      </c>
      <c r="I24" s="6">
        <v>0.5</v>
      </c>
      <c r="J24" s="6">
        <v>0.5</v>
      </c>
      <c r="K24" s="6">
        <v>0.5</v>
      </c>
      <c r="L24" s="6">
        <v>0.5</v>
      </c>
      <c r="M24" s="6">
        <v>0.5</v>
      </c>
      <c r="N24" s="6">
        <v>0.5</v>
      </c>
      <c r="O24" s="6">
        <v>0.5</v>
      </c>
    </row>
    <row r="25" spans="1:15" ht="5.0999999999999996" customHeight="1" x14ac:dyDescent="0.3">
      <c r="A25" s="2"/>
      <c r="B25" s="2"/>
    </row>
    <row r="26" spans="1:15" x14ac:dyDescent="0.3">
      <c r="A26" t="s">
        <v>5</v>
      </c>
      <c r="C26" s="5">
        <v>0</v>
      </c>
      <c r="D26" s="5">
        <v>0</v>
      </c>
      <c r="E26" s="5">
        <v>0</v>
      </c>
      <c r="F26" s="3">
        <f t="shared" ref="F26:O26" si="4">F15+(F23*F24)</f>
        <v>0</v>
      </c>
      <c r="G26" s="3">
        <f t="shared" si="4"/>
        <v>0</v>
      </c>
      <c r="H26" s="3">
        <f t="shared" si="4"/>
        <v>0</v>
      </c>
      <c r="I26" s="3">
        <f t="shared" si="4"/>
        <v>0</v>
      </c>
      <c r="J26" s="3">
        <f t="shared" si="4"/>
        <v>0</v>
      </c>
      <c r="K26" s="3">
        <f t="shared" si="4"/>
        <v>0</v>
      </c>
      <c r="L26" s="3">
        <f t="shared" si="4"/>
        <v>0</v>
      </c>
      <c r="M26" s="3">
        <f t="shared" si="4"/>
        <v>0</v>
      </c>
      <c r="N26" s="3">
        <f t="shared" si="4"/>
        <v>0</v>
      </c>
      <c r="O26" s="3">
        <f t="shared" si="4"/>
        <v>0</v>
      </c>
    </row>
    <row r="27" spans="1:15" x14ac:dyDescent="0.3">
      <c r="A27" t="s">
        <v>4</v>
      </c>
      <c r="C27" s="5">
        <v>0</v>
      </c>
      <c r="D27" s="5">
        <v>0</v>
      </c>
      <c r="E27" s="5">
        <v>0</v>
      </c>
      <c r="F27" s="3">
        <f t="shared" ref="F27:O27" si="5">F16</f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  <c r="J27" s="3">
        <f t="shared" si="5"/>
        <v>0</v>
      </c>
      <c r="K27" s="3">
        <f t="shared" si="5"/>
        <v>0</v>
      </c>
      <c r="L27" s="3">
        <f t="shared" si="5"/>
        <v>0</v>
      </c>
      <c r="M27" s="3">
        <f t="shared" si="5"/>
        <v>0</v>
      </c>
      <c r="N27" s="3">
        <f t="shared" si="5"/>
        <v>0</v>
      </c>
      <c r="O27" s="3">
        <f t="shared" si="5"/>
        <v>0</v>
      </c>
    </row>
    <row r="28" spans="1:15" x14ac:dyDescent="0.3">
      <c r="A28" t="s">
        <v>3</v>
      </c>
      <c r="C28" s="5">
        <v>0</v>
      </c>
      <c r="D28" s="5">
        <v>0</v>
      </c>
      <c r="E28" s="5">
        <v>0</v>
      </c>
      <c r="F28" s="3">
        <f t="shared" ref="F28:O28" si="6">F17</f>
        <v>0</v>
      </c>
      <c r="G28" s="3">
        <f t="shared" si="6"/>
        <v>0</v>
      </c>
      <c r="H28" s="3">
        <f t="shared" si="6"/>
        <v>0</v>
      </c>
      <c r="I28" s="3">
        <f t="shared" si="6"/>
        <v>0</v>
      </c>
      <c r="J28" s="3">
        <f t="shared" si="6"/>
        <v>0</v>
      </c>
      <c r="K28" s="3">
        <f t="shared" si="6"/>
        <v>0</v>
      </c>
      <c r="L28" s="3">
        <f t="shared" si="6"/>
        <v>0</v>
      </c>
      <c r="M28" s="3">
        <f t="shared" si="6"/>
        <v>0</v>
      </c>
      <c r="N28" s="3">
        <f t="shared" si="6"/>
        <v>0</v>
      </c>
      <c r="O28" s="3">
        <f t="shared" si="6"/>
        <v>0</v>
      </c>
    </row>
    <row r="29" spans="1:15" x14ac:dyDescent="0.3">
      <c r="A29" t="s">
        <v>2</v>
      </c>
      <c r="C29" s="4">
        <f t="shared" ref="C29:O29" si="7">SUM(C26:C28)</f>
        <v>0</v>
      </c>
      <c r="D29" s="4">
        <f t="shared" si="7"/>
        <v>0</v>
      </c>
      <c r="E29" s="4">
        <f t="shared" si="7"/>
        <v>0</v>
      </c>
      <c r="F29" s="4">
        <f t="shared" si="7"/>
        <v>0</v>
      </c>
      <c r="G29" s="4">
        <f t="shared" si="7"/>
        <v>0</v>
      </c>
      <c r="H29" s="4">
        <f t="shared" si="7"/>
        <v>0</v>
      </c>
      <c r="I29" s="4">
        <f t="shared" si="7"/>
        <v>0</v>
      </c>
      <c r="J29" s="4">
        <f t="shared" si="7"/>
        <v>0</v>
      </c>
      <c r="K29" s="4">
        <f t="shared" si="7"/>
        <v>0</v>
      </c>
      <c r="L29" s="4">
        <f t="shared" si="7"/>
        <v>0</v>
      </c>
      <c r="M29" s="4">
        <f t="shared" si="7"/>
        <v>0</v>
      </c>
      <c r="N29" s="4">
        <f t="shared" si="7"/>
        <v>0</v>
      </c>
      <c r="O29" s="4">
        <f t="shared" si="7"/>
        <v>0</v>
      </c>
    </row>
    <row r="30" spans="1:15" ht="5.0999999999999996" customHeight="1" x14ac:dyDescent="0.3"/>
    <row r="31" spans="1:15" x14ac:dyDescent="0.3">
      <c r="A31" s="2" t="s">
        <v>1</v>
      </c>
      <c r="B31" s="4">
        <f>NPV(14%,C29:O29)</f>
        <v>0</v>
      </c>
    </row>
    <row r="32" spans="1:15" ht="5.0999999999999996" customHeight="1" x14ac:dyDescent="0.3"/>
    <row r="33" spans="1:2" x14ac:dyDescent="0.3">
      <c r="A33" t="str">
        <f>A31</f>
        <v>PV of MRG for the purpose of financial evaluation</v>
      </c>
      <c r="B33" s="3">
        <f>B31</f>
        <v>0</v>
      </c>
    </row>
    <row r="34" spans="1:2" x14ac:dyDescent="0.3">
      <c r="A34" t="str">
        <f>A6</f>
        <v>GOS equity</v>
      </c>
      <c r="B34" s="3">
        <f>B6</f>
        <v>0</v>
      </c>
    </row>
    <row r="35" spans="1:2" x14ac:dyDescent="0.3">
      <c r="A35" s="2" t="s">
        <v>0</v>
      </c>
      <c r="B35" s="1">
        <f>SUM(B33:B34)</f>
        <v>0</v>
      </c>
    </row>
    <row r="36" spans="1:2" x14ac:dyDescent="0.3"/>
  </sheetData>
  <sheetProtection algorithmName="SHA-512" hashValue="FVTzuyhr0uZAdJKQuwOKd6wXvtJKBncNT8TngYKQyF9HK708ZsSKgwBzm4w82A7X8Erg6PNWuZXv5Z2Cb7Mq3A==" saltValue="zHSLmKgW+sPMLzKQ+MXdTA==" spinCount="100000" sheet="1" objects="1" scenarios="1"/>
  <mergeCells count="1">
    <mergeCell ref="C3:E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</vt:lpstr>
    </vt:vector>
  </TitlesOfParts>
  <Company>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Niaz</dc:creator>
  <cp:lastModifiedBy>Government of Sindh</cp:lastModifiedBy>
  <dcterms:created xsi:type="dcterms:W3CDTF">2019-10-10T13:42:11Z</dcterms:created>
  <dcterms:modified xsi:type="dcterms:W3CDTF">2019-10-15T10:39:14Z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